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oferta academica\Oferta Academica 2019-2020 segundo semestre\"/>
    </mc:Choice>
  </mc:AlternateContent>
  <bookViews>
    <workbookView xWindow="0" yWindow="0" windowWidth="28800" windowHeight="11730"/>
  </bookViews>
  <sheets>
    <sheet name="Cursos" sheetId="17" r:id="rId1"/>
    <sheet name="Instrucciones" sheetId="18" r:id="rId2"/>
  </sheets>
  <definedNames>
    <definedName name="OLE_LINK1" localSheetId="1">Instrucciones!$A$1</definedName>
    <definedName name="_xlnm.Print_Area" localSheetId="0">Cursos!$B$1:$S$60</definedName>
  </definedName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38" i="17" l="1"/>
  <c r="R11" i="17"/>
  <c r="R9" i="17"/>
  <c r="R10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9" i="17"/>
  <c r="R40" i="17"/>
  <c r="R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C41" i="17"/>
  <c r="R45" i="17"/>
  <c r="S41" i="17"/>
  <c r="E59" i="17"/>
  <c r="E49" i="17"/>
  <c r="E51" i="17"/>
  <c r="E50" i="17"/>
  <c r="E58" i="17"/>
  <c r="E56" i="17"/>
  <c r="E57" i="17"/>
  <c r="E55" i="17"/>
  <c r="S42" i="17"/>
  <c r="S43" i="17"/>
  <c r="S38" i="17"/>
  <c r="S34" i="17"/>
  <c r="S30" i="17"/>
  <c r="S26" i="17"/>
  <c r="S22" i="17"/>
  <c r="S18" i="17"/>
  <c r="S39" i="17"/>
  <c r="S35" i="17"/>
  <c r="S31" i="17"/>
  <c r="S27" i="17"/>
  <c r="S23" i="17"/>
  <c r="S19" i="17"/>
  <c r="S15" i="17"/>
  <c r="S40" i="17"/>
  <c r="S36" i="17"/>
  <c r="S32" i="17"/>
  <c r="S28" i="17"/>
  <c r="S24" i="17"/>
  <c r="S20" i="17"/>
  <c r="Q58" i="17"/>
  <c r="R58" i="17"/>
  <c r="S16" i="17"/>
  <c r="Q57" i="17"/>
  <c r="R57" i="17"/>
  <c r="S37" i="17"/>
  <c r="S33" i="17"/>
  <c r="S29" i="17"/>
  <c r="S25" i="17"/>
  <c r="S21" i="17"/>
  <c r="S17" i="17"/>
  <c r="S13" i="17"/>
  <c r="Q54" i="17"/>
  <c r="R54" i="17"/>
  <c r="S14" i="17"/>
  <c r="S10" i="17"/>
  <c r="Q51" i="17"/>
  <c r="R51" i="17"/>
  <c r="S11" i="17"/>
  <c r="Q52" i="17"/>
  <c r="R52" i="17"/>
  <c r="S12" i="17"/>
  <c r="Q53" i="17"/>
  <c r="R53" i="17"/>
  <c r="Q55" i="17"/>
  <c r="R55" i="17"/>
  <c r="S9" i="17"/>
  <c r="Q50" i="17"/>
  <c r="R50" i="17"/>
  <c r="G46" i="17"/>
  <c r="S45" i="17"/>
  <c r="N46" i="17"/>
  <c r="J46" i="17"/>
  <c r="S44" i="17"/>
  <c r="K46" i="17"/>
  <c r="O46" i="17"/>
  <c r="M46" i="17"/>
  <c r="E46" i="17"/>
  <c r="P46" i="17"/>
  <c r="L46" i="17"/>
  <c r="H46" i="17"/>
  <c r="D46" i="17"/>
  <c r="R46" i="17"/>
  <c r="C46" i="17"/>
  <c r="Q46" i="17"/>
  <c r="I46" i="17"/>
  <c r="F46" i="17"/>
  <c r="Q59" i="17"/>
  <c r="R59" i="17"/>
</calcChain>
</file>

<file path=xl/sharedStrings.xml><?xml version="1.0" encoding="utf-8"?>
<sst xmlns="http://schemas.openxmlformats.org/spreadsheetml/2006/main" count="100" uniqueCount="95">
  <si>
    <t>L-W</t>
  </si>
  <si>
    <t>V-S</t>
  </si>
  <si>
    <t>K-J</t>
  </si>
  <si>
    <t>Suma Automática de Distribución de Días</t>
  </si>
  <si>
    <t>TOTALES</t>
  </si>
  <si>
    <t>%</t>
  </si>
  <si>
    <t>VIERNES</t>
  </si>
  <si>
    <t>SÁBADO</t>
  </si>
  <si>
    <t>LUNES</t>
  </si>
  <si>
    <t>LW</t>
  </si>
  <si>
    <t>LV</t>
  </si>
  <si>
    <t>LWV</t>
  </si>
  <si>
    <t>WV</t>
  </si>
  <si>
    <t>JUEVES</t>
  </si>
  <si>
    <t>7:00-7:30</t>
  </si>
  <si>
    <t>8:00-8:30</t>
  </si>
  <si>
    <t>3:00-3:30</t>
  </si>
  <si>
    <t>6:00-6:30</t>
  </si>
  <si>
    <t>Universidad de Puerto Rico</t>
  </si>
  <si>
    <t>5:30 **</t>
  </si>
  <si>
    <t>* *Comienza horario nocturno</t>
  </si>
  <si>
    <t xml:space="preserve">Secciones 7:00 a.m. a 12:00 m. </t>
  </si>
  <si>
    <t>Suma automática de secciones por periodos:</t>
  </si>
  <si>
    <t>Secciones 1:00 p.m. a 5:00 p.m.</t>
  </si>
  <si>
    <t>Secciones 5:30 p.m. a 8:00 p.m.</t>
  </si>
  <si>
    <t>Combinación de L/LW/W</t>
  </si>
  <si>
    <t>Combinación V/LV/WV/LWV/S</t>
  </si>
  <si>
    <t>Facultad/Escuela:</t>
  </si>
  <si>
    <t>Departamento:</t>
  </si>
  <si>
    <t>9:00-9:30</t>
  </si>
  <si>
    <t>10:00-10:30</t>
  </si>
  <si>
    <t>11:00-11:30</t>
  </si>
  <si>
    <t>12:00-12:30</t>
  </si>
  <si>
    <t>1:00-1:30</t>
  </si>
  <si>
    <t>2:00-2:30</t>
  </si>
  <si>
    <t>4:00-4:30</t>
  </si>
  <si>
    <t xml:space="preserve"> Secciones en hora universal</t>
  </si>
  <si>
    <t>10% a 18% max</t>
  </si>
  <si>
    <t>L</t>
  </si>
  <si>
    <t>K</t>
  </si>
  <si>
    <t>W</t>
  </si>
  <si>
    <t>J</t>
  </si>
  <si>
    <t>COMBINADOS</t>
  </si>
  <si>
    <t>S</t>
  </si>
  <si>
    <t>V</t>
  </si>
  <si>
    <t>MARTES (K)</t>
  </si>
  <si>
    <t>PARAMETROS</t>
  </si>
  <si>
    <t>TABLA</t>
  </si>
  <si>
    <t>DIFERENCIA</t>
  </si>
  <si>
    <t>No se deben programar secciones en la hora universal los miércoles de 11:30 am a 1:00 pm. Circular 8 (2011-12) DAA</t>
  </si>
  <si>
    <t>Horario diurno 7:00 a.m. a 4:00 pm Según Circular 3 (05-06) DAA</t>
  </si>
  <si>
    <t>Tabla de Parámetros según Circular 3 DAA (2005-2006)</t>
  </si>
  <si>
    <t xml:space="preserve">DÍAS </t>
  </si>
  <si>
    <t>POR ACUERDO (Prácticas e Internados)</t>
  </si>
  <si>
    <t>POR ACUERDO (Investigaciones, Estudios independientes y Tesis)</t>
  </si>
  <si>
    <t>LK</t>
  </si>
  <si>
    <t>LJ</t>
  </si>
  <si>
    <t>LKJ</t>
  </si>
  <si>
    <t>LKV</t>
  </si>
  <si>
    <t>LJV</t>
  </si>
  <si>
    <t>LKWJ</t>
  </si>
  <si>
    <t>LWJ</t>
  </si>
  <si>
    <t>LKW</t>
  </si>
  <si>
    <t>MIÉRCOLES (W)</t>
  </si>
  <si>
    <t>KWJV</t>
  </si>
  <si>
    <t>LWJV</t>
  </si>
  <si>
    <t>LKJV</t>
  </si>
  <si>
    <t>LKWV</t>
  </si>
  <si>
    <t>KJ</t>
  </si>
  <si>
    <t>KV</t>
  </si>
  <si>
    <t>KW</t>
  </si>
  <si>
    <t>WJ</t>
  </si>
  <si>
    <t>JV</t>
  </si>
  <si>
    <t>KWJ</t>
  </si>
  <si>
    <t>KJV</t>
  </si>
  <si>
    <t>KWV</t>
  </si>
  <si>
    <t>WJV</t>
  </si>
  <si>
    <t>Combinación de K/KJ/J</t>
  </si>
  <si>
    <t>Combinación cuatro dias LKWJ</t>
  </si>
  <si>
    <t>Combinación cinco dias LKWJV</t>
  </si>
  <si>
    <t>LKWJV</t>
  </si>
  <si>
    <t>Recinto de Rio Piedras, Decanato de Asuntos Académicos</t>
  </si>
  <si>
    <t>NO incluir secciones de laboratorios en esta hoja. Solo completar las celdas color VERDE.</t>
  </si>
  <si>
    <t>INSTRUCCIONES PARA COMPLETAR EL FORMULARIO DISTRIBUCIÓN PRELIMINAR DE CURSOS- SECCIONES POR DÍA Y HORA DE COMIENZO:  </t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</si>
  <si>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Pueden incluir en la tabla las combinaciones de días en los que se ofrecen los cursos-secciones que sean necesarias.</t>
    </r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</si>
  <si>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Recuerde planificar su oferta tomando en consideración la hora universal los miércoles de 11:30 a.m. a 1:00 p.m. según la Circular 8 (2011-12) del DAA.</t>
    </r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</si>
  <si>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Indique la cantidad de secciones que comienzan en el bloque de horario establecido. El ejemplo de la tabla es de  una sección que se ofrece los lunes y comienza a las 7:00 a.m. elimine esta sección cuando ingrese datos.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</si>
  <si>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 xml:space="preserve">Solo incluir los cursos-secciones clasificadas oficialmente (tipo de actividad o </t>
    </r>
    <r>
      <rPr>
        <i/>
        <sz val="12"/>
        <color rgb="FF000000"/>
        <rFont val="Calibri"/>
        <family val="2"/>
      </rPr>
      <t>activity</t>
    </r>
    <r>
      <rPr>
        <sz val="12"/>
        <color rgb="FF000000"/>
        <rFont val="Calibri"/>
        <family val="2"/>
      </rPr>
      <t xml:space="preserve">) como </t>
    </r>
    <r>
      <rPr>
        <b/>
        <sz val="12"/>
        <color rgb="FF000000"/>
        <rFont val="Calibri"/>
        <family val="2"/>
      </rPr>
      <t>conferencia (CON),</t>
    </r>
    <r>
      <rPr>
        <sz val="12"/>
        <color rgb="FF000000"/>
        <rFont val="Calibri"/>
        <family val="2"/>
      </rPr>
      <t xml:space="preserve"> </t>
    </r>
    <r>
      <rPr>
        <b/>
        <i/>
        <sz val="12"/>
        <color rgb="FF000000"/>
        <rFont val="Calibri"/>
        <family val="2"/>
      </rPr>
      <t>lectures</t>
    </r>
    <r>
      <rPr>
        <b/>
        <sz val="12"/>
        <color rgb="FF000000"/>
        <rFont val="Calibri"/>
        <family val="2"/>
      </rPr>
      <t xml:space="preserve"> (LEC</t>
    </r>
    <r>
      <rPr>
        <sz val="12"/>
        <color rgb="FF000000"/>
        <rFont val="Calibri"/>
        <family val="2"/>
      </rPr>
      <t xml:space="preserve">), </t>
    </r>
    <r>
      <rPr>
        <b/>
        <sz val="12"/>
        <color rgb="FF000000"/>
        <rFont val="Calibri"/>
        <family val="2"/>
      </rPr>
      <t>seminarios (SEM)</t>
    </r>
    <r>
      <rPr>
        <sz val="12"/>
        <color rgb="FF000000"/>
        <rFont val="Calibri"/>
        <family val="2"/>
      </rPr>
      <t xml:space="preserve"> y </t>
    </r>
    <r>
      <rPr>
        <b/>
        <sz val="12"/>
        <color rgb="FF000000"/>
        <rFont val="Calibri"/>
        <family val="2"/>
      </rPr>
      <t>talleres (TAL)</t>
    </r>
    <r>
      <rPr>
        <sz val="12"/>
        <color rgb="FF000000"/>
        <rFont val="Calibri"/>
        <family val="2"/>
      </rPr>
      <t xml:space="preserve"> en las columnas provistas para cantidad de secciones por hora.</t>
    </r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</si>
  <si>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Secciones</t>
    </r>
    <r>
      <rPr>
        <b/>
        <sz val="12"/>
        <color rgb="FF000000"/>
        <rFont val="Calibri"/>
        <family val="2"/>
      </rPr>
      <t xml:space="preserve"> por acuerdo</t>
    </r>
    <r>
      <rPr>
        <sz val="12"/>
        <color rgb="FF000000"/>
        <rFont val="Calibri"/>
        <family val="2"/>
      </rPr>
      <t xml:space="preserve">: Hay tres filas para colocar los cursos por acuerdo: una para aquellas secciones que son </t>
    </r>
    <r>
      <rPr>
        <b/>
        <sz val="12"/>
        <color rgb="FF000000"/>
        <rFont val="Calibri"/>
        <family val="2"/>
      </rPr>
      <t>prácticas (PRA) e internados (INT)</t>
    </r>
    <r>
      <rPr>
        <sz val="12"/>
        <color rgb="FF000000"/>
        <rFont val="Calibri"/>
        <family val="2"/>
      </rPr>
      <t xml:space="preserve">  otra para el total de secciones que son </t>
    </r>
    <r>
      <rPr>
        <b/>
        <sz val="12"/>
        <color rgb="FF000000"/>
        <rFont val="Calibri"/>
        <family val="2"/>
      </rPr>
      <t>investigaciones (INV), estudios independientes (IND) y tesis (TES)</t>
    </r>
    <r>
      <rPr>
        <sz val="12"/>
        <color rgb="FF000000"/>
        <rFont val="Calibri"/>
        <family val="2"/>
      </rPr>
      <t>.  La tercera fila es para otro tipo de secciones que se ofrecen por acuerdo. Por ejemplo un seminario o (SEM) por acuerdo. Favor de colocar el total de secciones por acuerdo en la columna provista “TOTALES”. ya que  a este tipo de curso no le aplica la distribución de horas según Circular 3 DAA (2005-2006).</t>
    </r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</si>
  <si>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Los cursos-secciones de laboratorios (LABS) deben incluirse en la tabla de distribución de horas separada provista.</t>
    </r>
  </si>
  <si>
    <t>Rev. 12 octubre 2018</t>
  </si>
  <si>
    <t xml:space="preserve">SUBTOTAL SECCIONES </t>
  </si>
  <si>
    <t>GRAN TOTAL SECCIONES</t>
  </si>
  <si>
    <t>POR ACUERDO (otros: indique aqui tipo de sección por acuerdo por ejemplo SEM por acuerdo)</t>
  </si>
  <si>
    <t xml:space="preserve"> DISTRIBUCIÓN PRELIMINAR DE  CURSOS SECCIONES POR DIA Y HORA DE COMIENZO PARA EL SEGUNDO SEMESTRE 2019-20 (revisado 12 octubre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</si>
</sst>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7"/>
      <color rgb="FF000000"/>
      <name val="Times New Roman"/>
      <family val="1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9"/>
      <color theme="1"/>
      <name val="Cambria"/>
      <family val="1"/>
    </font>
    <font>
      <sz val="8"/>
      <color theme="1"/>
      <name val="Cambria"/>
      <family val="1"/>
    </font>
    <font>
      <b/>
      <sz val="14"/>
      <color rgb="FF2E74B5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lightTrellis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theme="0" tint="-4.9989318521683403E-2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4" borderId="9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3" fillId="4" borderId="0" xfId="0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Font="1" applyProtection="1"/>
    <xf numFmtId="0" fontId="4" fillId="0" borderId="0" xfId="0" applyFont="1" applyAlignment="1" applyProtection="1">
      <alignment horizontal="center"/>
    </xf>
    <xf numFmtId="0" fontId="6" fillId="8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left"/>
    </xf>
    <xf numFmtId="0" fontId="1" fillId="8" borderId="0" xfId="0" applyFont="1" applyFill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20" fontId="1" fillId="0" borderId="1" xfId="0" applyNumberFormat="1" applyFont="1" applyBorder="1" applyAlignment="1" applyProtection="1">
      <alignment horizontal="center" vertical="center"/>
    </xf>
    <xf numFmtId="20" fontId="1" fillId="0" borderId="1" xfId="0" applyNumberFormat="1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9" fontId="1" fillId="0" borderId="8" xfId="0" applyNumberFormat="1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left"/>
    </xf>
    <xf numFmtId="0" fontId="0" fillId="0" borderId="11" xfId="0" applyFont="1" applyFill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1" fillId="0" borderId="6" xfId="0" applyFont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/>
    </xf>
    <xf numFmtId="0" fontId="1" fillId="8" borderId="3" xfId="0" applyFont="1" applyFill="1" applyBorder="1" applyAlignment="1" applyProtection="1">
      <alignment horizontal="left"/>
    </xf>
    <xf numFmtId="0" fontId="0" fillId="9" borderId="10" xfId="0" applyFont="1" applyFill="1" applyBorder="1" applyAlignment="1" applyProtection="1">
      <alignment horizontal="center"/>
    </xf>
    <xf numFmtId="0" fontId="0" fillId="9" borderId="1" xfId="0" applyFont="1" applyFill="1" applyBorder="1" applyAlignment="1" applyProtection="1">
      <alignment horizontal="center"/>
    </xf>
    <xf numFmtId="0" fontId="0" fillId="9" borderId="7" xfId="0" applyFont="1" applyFill="1" applyBorder="1" applyAlignment="1" applyProtection="1">
      <alignment horizontal="center"/>
    </xf>
    <xf numFmtId="0" fontId="1" fillId="8" borderId="3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0" fillId="9" borderId="9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</xf>
    <xf numFmtId="9" fontId="1" fillId="0" borderId="4" xfId="0" applyNumberFormat="1" applyFont="1" applyBorder="1" applyAlignment="1" applyProtection="1">
      <alignment horizontal="left"/>
    </xf>
    <xf numFmtId="9" fontId="1" fillId="0" borderId="13" xfId="0" applyNumberFormat="1" applyFont="1" applyBorder="1" applyAlignment="1" applyProtection="1">
      <alignment horizontal="center"/>
    </xf>
    <xf numFmtId="9" fontId="1" fillId="6" borderId="5" xfId="0" applyNumberFormat="1" applyFont="1" applyFill="1" applyBorder="1" applyAlignment="1" applyProtection="1">
      <alignment horizontal="center"/>
    </xf>
    <xf numFmtId="0" fontId="5" fillId="7" borderId="0" xfId="0" applyFont="1" applyFill="1" applyBorder="1" applyAlignment="1" applyProtection="1">
      <alignment vertical="center"/>
    </xf>
    <xf numFmtId="0" fontId="0" fillId="7" borderId="0" xfId="0" applyFont="1" applyFill="1" applyProtection="1"/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1" fillId="10" borderId="20" xfId="0" applyFont="1" applyFill="1" applyBorder="1" applyAlignment="1" applyProtection="1">
      <alignment vertical="center" wrapText="1"/>
    </xf>
    <xf numFmtId="0" fontId="1" fillId="10" borderId="21" xfId="0" applyFont="1" applyFill="1" applyBorder="1" applyAlignment="1" applyProtection="1">
      <alignment vertical="center" wrapText="1"/>
    </xf>
    <xf numFmtId="0" fontId="1" fillId="10" borderId="10" xfId="0" applyFont="1" applyFill="1" applyBorder="1" applyAlignment="1" applyProtection="1">
      <alignment vertical="center" wrapText="1"/>
    </xf>
    <xf numFmtId="0" fontId="1" fillId="5" borderId="20" xfId="0" applyFont="1" applyFill="1" applyBorder="1" applyAlignment="1" applyProtection="1">
      <alignment vertical="center" wrapText="1"/>
    </xf>
    <xf numFmtId="0" fontId="1" fillId="5" borderId="21" xfId="0" applyFont="1" applyFill="1" applyBorder="1" applyAlignment="1" applyProtection="1">
      <alignment vertical="center" wrapText="1"/>
    </xf>
    <xf numFmtId="0" fontId="1" fillId="5" borderId="10" xfId="0" applyFont="1" applyFill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vertical="center" wrapText="1"/>
    </xf>
    <xf numFmtId="0" fontId="1" fillId="3" borderId="21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0" fillId="0" borderId="0" xfId="0" applyFont="1" applyBorder="1" applyProtection="1"/>
    <xf numFmtId="0" fontId="0" fillId="0" borderId="14" xfId="0" applyFont="1" applyFill="1" applyBorder="1" applyProtection="1"/>
    <xf numFmtId="0" fontId="0" fillId="0" borderId="15" xfId="0" applyFont="1" applyBorder="1" applyProtection="1"/>
    <xf numFmtId="0" fontId="0" fillId="0" borderId="16" xfId="0" applyFont="1" applyBorder="1" applyProtection="1"/>
    <xf numFmtId="0" fontId="0" fillId="0" borderId="14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0" fontId="1" fillId="0" borderId="18" xfId="0" applyFont="1" applyBorder="1" applyProtection="1"/>
    <xf numFmtId="0" fontId="1" fillId="0" borderId="9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7" xfId="0" applyFont="1" applyFill="1" applyBorder="1" applyProtection="1"/>
    <xf numFmtId="0" fontId="0" fillId="0" borderId="12" xfId="0" applyFont="1" applyBorder="1" applyProtection="1"/>
    <xf numFmtId="0" fontId="0" fillId="0" borderId="18" xfId="0" applyBorder="1" applyAlignment="1" applyProtection="1">
      <alignment horizontal="left" wrapText="1"/>
    </xf>
    <xf numFmtId="0" fontId="0" fillId="0" borderId="19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1" xfId="0" applyBorder="1" applyProtection="1"/>
    <xf numFmtId="9" fontId="0" fillId="0" borderId="1" xfId="0" applyNumberFormat="1" applyBorder="1" applyAlignment="1" applyProtection="1">
      <alignment horizontal="center"/>
    </xf>
    <xf numFmtId="9" fontId="0" fillId="0" borderId="1" xfId="0" applyNumberFormat="1" applyFont="1" applyBorder="1" applyAlignment="1" applyProtection="1">
      <alignment horizontal="center"/>
    </xf>
    <xf numFmtId="0" fontId="0" fillId="0" borderId="18" xfId="0" applyFill="1" applyBorder="1" applyProtection="1"/>
    <xf numFmtId="0" fontId="0" fillId="0" borderId="19" xfId="0" applyFont="1" applyBorder="1" applyProtection="1"/>
    <xf numFmtId="0" fontId="0" fillId="0" borderId="9" xfId="0" applyFont="1" applyBorder="1" applyProtection="1"/>
    <xf numFmtId="0" fontId="0" fillId="0" borderId="1" xfId="0" applyFill="1" applyBorder="1" applyProtection="1"/>
    <xf numFmtId="0" fontId="0" fillId="0" borderId="0" xfId="0" applyFill="1" applyBorder="1" applyProtection="1"/>
    <xf numFmtId="0" fontId="0" fillId="0" borderId="14" xfId="0" applyFont="1" applyBorder="1" applyProtection="1"/>
    <xf numFmtId="0" fontId="0" fillId="0" borderId="18" xfId="0" applyFont="1" applyBorder="1" applyProtection="1"/>
    <xf numFmtId="0" fontId="0" fillId="0" borderId="1" xfId="0" applyFont="1" applyFill="1" applyBorder="1" applyProtection="1"/>
    <xf numFmtId="0" fontId="0" fillId="0" borderId="0" xfId="0" applyFill="1" applyBorder="1" applyAlignment="1" applyProtection="1">
      <alignment horizontal="center" wrapText="1"/>
    </xf>
    <xf numFmtId="9" fontId="0" fillId="0" borderId="1" xfId="0" applyNumberFormat="1" applyFill="1" applyBorder="1" applyAlignment="1" applyProtection="1">
      <alignment horizontal="center" wrapText="1"/>
    </xf>
    <xf numFmtId="0" fontId="1" fillId="2" borderId="20" xfId="0" applyFont="1" applyFill="1" applyBorder="1" applyProtection="1"/>
    <xf numFmtId="0" fontId="0" fillId="2" borderId="21" xfId="0" applyFont="1" applyFill="1" applyBorder="1" applyProtection="1"/>
    <xf numFmtId="0" fontId="0" fillId="2" borderId="10" xfId="0" applyFont="1" applyFill="1" applyBorder="1" applyProtection="1"/>
    <xf numFmtId="0" fontId="0" fillId="0" borderId="1" xfId="0" applyFill="1" applyBorder="1" applyAlignment="1" applyProtection="1">
      <alignment horizontal="left" wrapText="1"/>
    </xf>
    <xf numFmtId="0" fontId="0" fillId="0" borderId="17" xfId="0" applyFill="1" applyBorder="1" applyProtection="1"/>
    <xf numFmtId="9" fontId="0" fillId="0" borderId="1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0" fontId="1" fillId="0" borderId="1" xfId="0" applyFont="1" applyFill="1" applyBorder="1" applyProtection="1"/>
    <xf numFmtId="0" fontId="0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60"/>
  <sheetViews>
    <sheetView tabSelected="1" view="pageBreakPreview" zoomScaleNormal="100" zoomScaleSheetLayoutView="100" workbookViewId="0">
      <selection activeCell="C10" sqref="C10"/>
    </sheetView>
  </sheetViews>
  <sheetFormatPr defaultColWidth="8.85546875" defaultRowHeight="15" x14ac:dyDescent="0.25"/>
  <cols>
    <col min="1" max="1" width="1.140625" style="12" customWidth="1"/>
    <col min="2" max="2" width="34.7109375" style="12" customWidth="1"/>
    <col min="3" max="3" width="9.7109375" style="12" customWidth="1"/>
    <col min="4" max="4" width="9.28515625" style="12" customWidth="1"/>
    <col min="5" max="5" width="12" style="12" customWidth="1"/>
    <col min="6" max="7" width="11.85546875" style="12" customWidth="1"/>
    <col min="8" max="8" width="11.28515625" style="12" customWidth="1"/>
    <col min="9" max="9" width="10.140625" style="12" customWidth="1"/>
    <col min="10" max="10" width="9.5703125" style="12" customWidth="1"/>
    <col min="11" max="11" width="10.28515625" style="12" customWidth="1"/>
    <col min="12" max="12" width="9.85546875" style="12" customWidth="1"/>
    <col min="13" max="13" width="7.7109375" style="12" customWidth="1"/>
    <col min="14" max="14" width="8.42578125" style="12" customWidth="1"/>
    <col min="15" max="15" width="8.42578125" style="44" customWidth="1"/>
    <col min="16" max="16" width="9.7109375" style="12" customWidth="1"/>
    <col min="17" max="17" width="13.28515625" style="44" customWidth="1"/>
    <col min="18" max="18" width="13.28515625" style="12" customWidth="1"/>
    <col min="19" max="19" width="13.7109375" style="12" customWidth="1"/>
    <col min="20" max="16384" width="8.85546875" style="12"/>
  </cols>
  <sheetData>
    <row r="1" spans="2:19" ht="11.25" customHeight="1" x14ac:dyDescent="0.25">
      <c r="B1" s="11" t="s">
        <v>18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2:19" ht="11.25" customHeigh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2:19" ht="15.75" x14ac:dyDescent="0.25">
      <c r="B3" s="13" t="s">
        <v>81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19" ht="15.75" x14ac:dyDescent="0.25">
      <c r="B4" s="14" t="s">
        <v>94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2:19" ht="18.75" x14ac:dyDescent="0.3">
      <c r="B5" s="15" t="s">
        <v>27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2:19" ht="15.75" customHeight="1" x14ac:dyDescent="0.3">
      <c r="B6" s="15" t="s">
        <v>28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2:19" ht="15.75" thickBot="1" x14ac:dyDescent="0.3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2:19" x14ac:dyDescent="0.25">
      <c r="B8" s="17" t="s">
        <v>52</v>
      </c>
      <c r="C8" s="18" t="s">
        <v>14</v>
      </c>
      <c r="D8" s="19" t="s">
        <v>15</v>
      </c>
      <c r="E8" s="19" t="s">
        <v>29</v>
      </c>
      <c r="F8" s="19" t="s">
        <v>30</v>
      </c>
      <c r="G8" s="19" t="s">
        <v>31</v>
      </c>
      <c r="H8" s="19" t="s">
        <v>32</v>
      </c>
      <c r="I8" s="19" t="s">
        <v>33</v>
      </c>
      <c r="J8" s="19" t="s">
        <v>34</v>
      </c>
      <c r="K8" s="19" t="s">
        <v>16</v>
      </c>
      <c r="L8" s="19" t="s">
        <v>35</v>
      </c>
      <c r="M8" s="20">
        <v>0.20833333333333334</v>
      </c>
      <c r="N8" s="21" t="s">
        <v>19</v>
      </c>
      <c r="O8" s="21" t="s">
        <v>17</v>
      </c>
      <c r="P8" s="21" t="s">
        <v>14</v>
      </c>
      <c r="Q8" s="19" t="s">
        <v>15</v>
      </c>
      <c r="R8" s="19" t="s">
        <v>4</v>
      </c>
      <c r="S8" s="19" t="s">
        <v>5</v>
      </c>
    </row>
    <row r="9" spans="2:19" x14ac:dyDescent="0.25">
      <c r="B9" s="22" t="s">
        <v>8</v>
      </c>
      <c r="C9" s="1">
        <v>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3">
        <f t="shared" ref="R9" si="0">SUM(C9:Q9)</f>
        <v>1</v>
      </c>
      <c r="S9" s="24">
        <f t="shared" ref="S9:S45" si="1">R9/$R$45</f>
        <v>1</v>
      </c>
    </row>
    <row r="10" spans="2:19" x14ac:dyDescent="0.25">
      <c r="B10" s="22" t="s">
        <v>45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3">
        <f t="shared" ref="R10:R15" si="2">SUM(C10:Q10)</f>
        <v>0</v>
      </c>
      <c r="S10" s="24">
        <f t="shared" si="1"/>
        <v>0</v>
      </c>
    </row>
    <row r="11" spans="2:19" x14ac:dyDescent="0.25">
      <c r="B11" s="25" t="s">
        <v>63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3">
        <f t="shared" si="2"/>
        <v>0</v>
      </c>
      <c r="S11" s="24">
        <f t="shared" si="1"/>
        <v>0</v>
      </c>
    </row>
    <row r="12" spans="2:19" x14ac:dyDescent="0.25">
      <c r="B12" s="26" t="s">
        <v>13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3">
        <f t="shared" si="2"/>
        <v>0</v>
      </c>
      <c r="S12" s="24">
        <f t="shared" si="1"/>
        <v>0</v>
      </c>
    </row>
    <row r="13" spans="2:19" x14ac:dyDescent="0.25">
      <c r="B13" s="25" t="s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3">
        <f t="shared" si="2"/>
        <v>0</v>
      </c>
      <c r="S13" s="24">
        <f t="shared" si="1"/>
        <v>0</v>
      </c>
    </row>
    <row r="14" spans="2:19" x14ac:dyDescent="0.25">
      <c r="B14" s="25" t="s">
        <v>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3">
        <f t="shared" si="2"/>
        <v>0</v>
      </c>
      <c r="S14" s="24">
        <f t="shared" si="1"/>
        <v>0</v>
      </c>
    </row>
    <row r="15" spans="2:19" x14ac:dyDescent="0.25">
      <c r="B15" s="22" t="s">
        <v>55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3">
        <f t="shared" si="2"/>
        <v>0</v>
      </c>
      <c r="S15" s="24">
        <f t="shared" si="1"/>
        <v>0</v>
      </c>
    </row>
    <row r="16" spans="2:19" x14ac:dyDescent="0.25">
      <c r="B16" s="25" t="s">
        <v>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3">
        <f t="shared" ref="R16:R39" si="3">SUM(C16:Q16)</f>
        <v>0</v>
      </c>
      <c r="S16" s="24">
        <f t="shared" si="1"/>
        <v>0</v>
      </c>
    </row>
    <row r="17" spans="2:19" x14ac:dyDescent="0.25">
      <c r="B17" s="22" t="s">
        <v>56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3">
        <f t="shared" si="3"/>
        <v>0</v>
      </c>
      <c r="S17" s="24">
        <f t="shared" si="1"/>
        <v>0</v>
      </c>
    </row>
    <row r="18" spans="2:19" x14ac:dyDescent="0.25">
      <c r="B18" s="22" t="s">
        <v>10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3">
        <f t="shared" si="3"/>
        <v>0</v>
      </c>
      <c r="S18" s="24">
        <f t="shared" si="1"/>
        <v>0</v>
      </c>
    </row>
    <row r="19" spans="2:19" x14ac:dyDescent="0.25">
      <c r="B19" s="27" t="s">
        <v>70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3">
        <f t="shared" si="3"/>
        <v>0</v>
      </c>
      <c r="S19" s="24">
        <f t="shared" si="1"/>
        <v>0</v>
      </c>
    </row>
    <row r="20" spans="2:19" x14ac:dyDescent="0.25">
      <c r="B20" s="25" t="s">
        <v>68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3">
        <f t="shared" si="3"/>
        <v>0</v>
      </c>
      <c r="S20" s="24">
        <f t="shared" si="1"/>
        <v>0</v>
      </c>
    </row>
    <row r="21" spans="2:19" x14ac:dyDescent="0.25">
      <c r="B21" s="25" t="s">
        <v>69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3">
        <f t="shared" si="3"/>
        <v>0</v>
      </c>
      <c r="S21" s="24">
        <f t="shared" si="1"/>
        <v>0</v>
      </c>
    </row>
    <row r="22" spans="2:19" x14ac:dyDescent="0.25">
      <c r="B22" s="25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3">
        <f t="shared" si="3"/>
        <v>0</v>
      </c>
      <c r="S22" s="24">
        <f t="shared" si="1"/>
        <v>0</v>
      </c>
    </row>
    <row r="23" spans="2:19" x14ac:dyDescent="0.25">
      <c r="B23" s="25" t="s">
        <v>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3">
        <f t="shared" si="3"/>
        <v>0</v>
      </c>
      <c r="S23" s="24">
        <f t="shared" si="1"/>
        <v>0</v>
      </c>
    </row>
    <row r="24" spans="2:19" x14ac:dyDescent="0.25">
      <c r="B24" s="25" t="s">
        <v>72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3">
        <f t="shared" si="3"/>
        <v>0</v>
      </c>
      <c r="S24" s="24">
        <f t="shared" si="1"/>
        <v>0</v>
      </c>
    </row>
    <row r="25" spans="2:19" x14ac:dyDescent="0.25">
      <c r="B25" s="22" t="s">
        <v>62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3">
        <f t="shared" si="3"/>
        <v>0</v>
      </c>
      <c r="S25" s="24">
        <f t="shared" si="1"/>
        <v>0</v>
      </c>
    </row>
    <row r="26" spans="2:19" x14ac:dyDescent="0.25">
      <c r="B26" s="22" t="s">
        <v>57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3">
        <f t="shared" si="3"/>
        <v>0</v>
      </c>
      <c r="S26" s="24">
        <f t="shared" si="1"/>
        <v>0</v>
      </c>
    </row>
    <row r="27" spans="2:19" x14ac:dyDescent="0.25">
      <c r="B27" s="22" t="s">
        <v>58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3">
        <f t="shared" si="3"/>
        <v>0</v>
      </c>
      <c r="S27" s="24">
        <f t="shared" si="1"/>
        <v>0</v>
      </c>
    </row>
    <row r="28" spans="2:19" x14ac:dyDescent="0.25">
      <c r="B28" s="22" t="s">
        <v>61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3">
        <f t="shared" si="3"/>
        <v>0</v>
      </c>
      <c r="S28" s="24">
        <f t="shared" si="1"/>
        <v>0</v>
      </c>
    </row>
    <row r="29" spans="2:19" x14ac:dyDescent="0.25">
      <c r="B29" s="22" t="s">
        <v>11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3">
        <f t="shared" si="3"/>
        <v>0</v>
      </c>
      <c r="S29" s="24">
        <f t="shared" si="1"/>
        <v>0</v>
      </c>
    </row>
    <row r="30" spans="2:19" x14ac:dyDescent="0.25">
      <c r="B30" s="22" t="s">
        <v>59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3">
        <f t="shared" si="3"/>
        <v>0</v>
      </c>
      <c r="S30" s="24">
        <f t="shared" si="1"/>
        <v>0</v>
      </c>
    </row>
    <row r="31" spans="2:19" x14ac:dyDescent="0.25">
      <c r="B31" s="25" t="s">
        <v>73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3">
        <f t="shared" si="3"/>
        <v>0</v>
      </c>
      <c r="S31" s="24">
        <f t="shared" si="1"/>
        <v>0</v>
      </c>
    </row>
    <row r="32" spans="2:19" x14ac:dyDescent="0.25">
      <c r="B32" s="25" t="s">
        <v>74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3">
        <f t="shared" si="3"/>
        <v>0</v>
      </c>
      <c r="S32" s="24">
        <f t="shared" si="1"/>
        <v>0</v>
      </c>
    </row>
    <row r="33" spans="2:20" x14ac:dyDescent="0.25">
      <c r="B33" s="25" t="s">
        <v>75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3">
        <f t="shared" si="3"/>
        <v>0</v>
      </c>
      <c r="S33" s="24">
        <f t="shared" si="1"/>
        <v>0</v>
      </c>
    </row>
    <row r="34" spans="2:20" x14ac:dyDescent="0.25">
      <c r="B34" s="22" t="s">
        <v>76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3">
        <f t="shared" si="3"/>
        <v>0</v>
      </c>
      <c r="S34" s="24">
        <f t="shared" si="1"/>
        <v>0</v>
      </c>
    </row>
    <row r="35" spans="2:20" x14ac:dyDescent="0.25">
      <c r="B35" s="22" t="s">
        <v>60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3">
        <f t="shared" si="3"/>
        <v>0</v>
      </c>
      <c r="S35" s="24">
        <f t="shared" si="1"/>
        <v>0</v>
      </c>
    </row>
    <row r="36" spans="2:20" x14ac:dyDescent="0.25">
      <c r="B36" s="22" t="s">
        <v>67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3">
        <f t="shared" si="3"/>
        <v>0</v>
      </c>
      <c r="S36" s="24">
        <f t="shared" si="1"/>
        <v>0</v>
      </c>
    </row>
    <row r="37" spans="2:20" x14ac:dyDescent="0.25">
      <c r="B37" s="22" t="s">
        <v>66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3">
        <f t="shared" si="3"/>
        <v>0</v>
      </c>
      <c r="S37" s="24">
        <f t="shared" si="1"/>
        <v>0</v>
      </c>
    </row>
    <row r="38" spans="2:20" x14ac:dyDescent="0.25">
      <c r="B38" s="22" t="s">
        <v>65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3">
        <f t="shared" si="3"/>
        <v>0</v>
      </c>
      <c r="S38" s="24">
        <f t="shared" si="1"/>
        <v>0</v>
      </c>
    </row>
    <row r="39" spans="2:20" x14ac:dyDescent="0.25">
      <c r="B39" s="22" t="s">
        <v>64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3">
        <f t="shared" si="3"/>
        <v>0</v>
      </c>
      <c r="S39" s="24">
        <f t="shared" si="1"/>
        <v>0</v>
      </c>
    </row>
    <row r="40" spans="2:20" x14ac:dyDescent="0.25">
      <c r="B40" s="27" t="s">
        <v>80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3">
        <f>SUM(C40:Q40)</f>
        <v>0</v>
      </c>
      <c r="S40" s="24">
        <f t="shared" si="1"/>
        <v>0</v>
      </c>
    </row>
    <row r="41" spans="2:20" x14ac:dyDescent="0.25">
      <c r="B41" s="28" t="s">
        <v>91</v>
      </c>
      <c r="C41" s="29">
        <f>SUM(C9:C40)</f>
        <v>1</v>
      </c>
      <c r="D41" s="29">
        <f t="shared" ref="D41:Q41" si="4">SUM(D9:D40)</f>
        <v>0</v>
      </c>
      <c r="E41" s="29">
        <f t="shared" si="4"/>
        <v>0</v>
      </c>
      <c r="F41" s="29">
        <f t="shared" si="4"/>
        <v>0</v>
      </c>
      <c r="G41" s="29">
        <f t="shared" si="4"/>
        <v>0</v>
      </c>
      <c r="H41" s="29">
        <f t="shared" si="4"/>
        <v>0</v>
      </c>
      <c r="I41" s="29">
        <f t="shared" si="4"/>
        <v>0</v>
      </c>
      <c r="J41" s="29">
        <f t="shared" si="4"/>
        <v>0</v>
      </c>
      <c r="K41" s="29">
        <f t="shared" si="4"/>
        <v>0</v>
      </c>
      <c r="L41" s="29">
        <f t="shared" si="4"/>
        <v>0</v>
      </c>
      <c r="M41" s="29">
        <f t="shared" si="4"/>
        <v>0</v>
      </c>
      <c r="N41" s="29">
        <f t="shared" si="4"/>
        <v>0</v>
      </c>
      <c r="O41" s="29">
        <f t="shared" si="4"/>
        <v>0</v>
      </c>
      <c r="P41" s="29">
        <f t="shared" si="4"/>
        <v>0</v>
      </c>
      <c r="Q41" s="29">
        <f t="shared" si="4"/>
        <v>0</v>
      </c>
      <c r="R41" s="23">
        <f>SUM(R9:R40)</f>
        <v>1</v>
      </c>
      <c r="S41" s="24">
        <f t="shared" si="1"/>
        <v>1</v>
      </c>
    </row>
    <row r="42" spans="2:20" x14ac:dyDescent="0.25">
      <c r="B42" s="30" t="s">
        <v>53</v>
      </c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33"/>
      <c r="P42" s="33"/>
      <c r="Q42" s="33"/>
      <c r="R42" s="2"/>
      <c r="S42" s="24">
        <f t="shared" si="1"/>
        <v>0</v>
      </c>
    </row>
    <row r="43" spans="2:20" ht="30.75" customHeight="1" x14ac:dyDescent="0.25">
      <c r="B43" s="34" t="s">
        <v>54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33"/>
      <c r="P43" s="33"/>
      <c r="Q43" s="33"/>
      <c r="R43" s="2"/>
      <c r="S43" s="24">
        <f t="shared" si="1"/>
        <v>0</v>
      </c>
    </row>
    <row r="44" spans="2:20" ht="47.25" customHeight="1" x14ac:dyDescent="0.25">
      <c r="B44" s="35" t="s">
        <v>93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2"/>
      <c r="S44" s="24">
        <f t="shared" si="1"/>
        <v>0</v>
      </c>
    </row>
    <row r="45" spans="2:20" x14ac:dyDescent="0.25">
      <c r="B45" s="37" t="s">
        <v>92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3">
        <f>SUM(R41:R44)</f>
        <v>1</v>
      </c>
      <c r="S45" s="24">
        <f t="shared" si="1"/>
        <v>1</v>
      </c>
    </row>
    <row r="46" spans="2:20" ht="15.75" thickBot="1" x14ac:dyDescent="0.3">
      <c r="B46" s="38" t="s">
        <v>5</v>
      </c>
      <c r="C46" s="39">
        <f>C41/$R$45</f>
        <v>1</v>
      </c>
      <c r="D46" s="39">
        <f t="shared" ref="D46:R46" si="5">D45/$R$45</f>
        <v>0</v>
      </c>
      <c r="E46" s="39">
        <f t="shared" si="5"/>
        <v>0</v>
      </c>
      <c r="F46" s="39">
        <f t="shared" si="5"/>
        <v>0</v>
      </c>
      <c r="G46" s="39">
        <f t="shared" si="5"/>
        <v>0</v>
      </c>
      <c r="H46" s="39">
        <f t="shared" si="5"/>
        <v>0</v>
      </c>
      <c r="I46" s="39">
        <f t="shared" si="5"/>
        <v>0</v>
      </c>
      <c r="J46" s="39">
        <f t="shared" si="5"/>
        <v>0</v>
      </c>
      <c r="K46" s="39">
        <f t="shared" si="5"/>
        <v>0</v>
      </c>
      <c r="L46" s="39">
        <f t="shared" si="5"/>
        <v>0</v>
      </c>
      <c r="M46" s="39">
        <f t="shared" si="5"/>
        <v>0</v>
      </c>
      <c r="N46" s="39">
        <f t="shared" si="5"/>
        <v>0</v>
      </c>
      <c r="O46" s="39">
        <f t="shared" si="5"/>
        <v>0</v>
      </c>
      <c r="P46" s="39">
        <f t="shared" si="5"/>
        <v>0</v>
      </c>
      <c r="Q46" s="39">
        <f t="shared" si="5"/>
        <v>0</v>
      </c>
      <c r="R46" s="39">
        <f t="shared" si="5"/>
        <v>1</v>
      </c>
      <c r="S46" s="40"/>
    </row>
    <row r="47" spans="2:20" ht="24.75" customHeight="1" x14ac:dyDescent="0.25">
      <c r="B47" s="41" t="s">
        <v>82</v>
      </c>
      <c r="C47" s="42"/>
      <c r="D47" s="42"/>
      <c r="E47" s="42"/>
      <c r="F47" s="42"/>
      <c r="K47" s="43" t="s">
        <v>20</v>
      </c>
    </row>
    <row r="48" spans="2:20" ht="21" customHeight="1" x14ac:dyDescent="0.25">
      <c r="B48" s="45" t="s">
        <v>22</v>
      </c>
      <c r="C48" s="46"/>
      <c r="D48" s="46"/>
      <c r="E48" s="47"/>
      <c r="G48" s="48" t="s">
        <v>36</v>
      </c>
      <c r="H48" s="49"/>
      <c r="I48" s="49"/>
      <c r="J48" s="49"/>
      <c r="K48" s="49"/>
      <c r="L48" s="50"/>
      <c r="N48" s="51" t="s">
        <v>51</v>
      </c>
      <c r="O48" s="52"/>
      <c r="P48" s="52"/>
      <c r="Q48" s="52"/>
      <c r="R48" s="53"/>
      <c r="T48" s="54"/>
    </row>
    <row r="49" spans="2:27" ht="15" customHeight="1" x14ac:dyDescent="0.25">
      <c r="B49" s="55" t="s">
        <v>21</v>
      </c>
      <c r="C49" s="56"/>
      <c r="D49" s="56"/>
      <c r="E49" s="57">
        <f>C41+D45+E45+F45+G45+H45</f>
        <v>1</v>
      </c>
      <c r="G49" s="58" t="s">
        <v>49</v>
      </c>
      <c r="H49" s="59"/>
      <c r="I49" s="59"/>
      <c r="J49" s="59"/>
      <c r="K49" s="59"/>
      <c r="L49" s="60"/>
      <c r="N49" s="61" t="s">
        <v>46</v>
      </c>
      <c r="O49" s="62"/>
      <c r="Q49" s="23" t="s">
        <v>47</v>
      </c>
      <c r="R49" s="23" t="s">
        <v>48</v>
      </c>
      <c r="T49" s="63"/>
    </row>
    <row r="50" spans="2:27" x14ac:dyDescent="0.25">
      <c r="B50" s="64" t="s">
        <v>23</v>
      </c>
      <c r="C50" s="54"/>
      <c r="D50" s="54"/>
      <c r="E50" s="65">
        <f>I45+J45+K45+L45+M45</f>
        <v>0</v>
      </c>
      <c r="G50" s="66"/>
      <c r="H50" s="67"/>
      <c r="I50" s="67"/>
      <c r="J50" s="67"/>
      <c r="K50" s="67"/>
      <c r="L50" s="68"/>
      <c r="N50" s="69" t="s">
        <v>38</v>
      </c>
      <c r="O50" s="70">
        <v>0.21</v>
      </c>
      <c r="P50" s="54"/>
      <c r="Q50" s="71">
        <f t="shared" ref="Q50:Q55" si="6">S9</f>
        <v>1</v>
      </c>
      <c r="R50" s="70">
        <f t="shared" ref="R50:R55" si="7">Q50-O50</f>
        <v>0.79</v>
      </c>
      <c r="T50" s="54"/>
    </row>
    <row r="51" spans="2:27" x14ac:dyDescent="0.25">
      <c r="B51" s="72" t="s">
        <v>24</v>
      </c>
      <c r="C51" s="73"/>
      <c r="D51" s="73"/>
      <c r="E51" s="74">
        <f>N45+O45+P45+Q45</f>
        <v>0</v>
      </c>
      <c r="N51" s="75" t="s">
        <v>39</v>
      </c>
      <c r="O51" s="70">
        <v>0.23</v>
      </c>
      <c r="P51" s="54"/>
      <c r="Q51" s="71">
        <f t="shared" si="6"/>
        <v>0</v>
      </c>
      <c r="R51" s="70">
        <f t="shared" si="7"/>
        <v>-0.23</v>
      </c>
      <c r="T51" s="54"/>
    </row>
    <row r="52" spans="2:27" ht="15" customHeight="1" x14ac:dyDescent="0.25">
      <c r="B52" s="76"/>
      <c r="C52" s="54"/>
      <c r="D52" s="54"/>
      <c r="E52" s="54"/>
      <c r="G52" s="77" t="s">
        <v>50</v>
      </c>
      <c r="H52" s="56"/>
      <c r="I52" s="56"/>
      <c r="J52" s="56"/>
      <c r="K52" s="56"/>
      <c r="L52" s="57"/>
      <c r="N52" s="75" t="s">
        <v>40</v>
      </c>
      <c r="O52" s="71">
        <v>0.21</v>
      </c>
      <c r="Q52" s="71">
        <f t="shared" si="6"/>
        <v>0</v>
      </c>
      <c r="R52" s="70">
        <f t="shared" si="7"/>
        <v>-0.21</v>
      </c>
      <c r="T52" s="54"/>
    </row>
    <row r="53" spans="2:27" x14ac:dyDescent="0.25">
      <c r="C53" s="54"/>
      <c r="D53" s="54"/>
      <c r="E53" s="54"/>
      <c r="G53" s="78" t="s">
        <v>37</v>
      </c>
      <c r="H53" s="73"/>
      <c r="I53" s="73"/>
      <c r="J53" s="73"/>
      <c r="K53" s="73"/>
      <c r="L53" s="74"/>
      <c r="N53" s="79" t="s">
        <v>41</v>
      </c>
      <c r="O53" s="71">
        <v>0.23</v>
      </c>
      <c r="P53" s="80"/>
      <c r="Q53" s="81">
        <f t="shared" si="6"/>
        <v>0</v>
      </c>
      <c r="R53" s="70">
        <f t="shared" si="7"/>
        <v>-0.23</v>
      </c>
      <c r="T53" s="54"/>
    </row>
    <row r="54" spans="2:27" x14ac:dyDescent="0.25">
      <c r="B54" s="82" t="s">
        <v>3</v>
      </c>
      <c r="C54" s="83"/>
      <c r="D54" s="83"/>
      <c r="E54" s="84"/>
      <c r="N54" s="85" t="s">
        <v>44</v>
      </c>
      <c r="O54" s="81">
        <v>0.06</v>
      </c>
      <c r="P54" s="54"/>
      <c r="Q54" s="71">
        <f t="shared" si="6"/>
        <v>0</v>
      </c>
      <c r="R54" s="70">
        <f t="shared" si="7"/>
        <v>-0.06</v>
      </c>
      <c r="T54" s="54"/>
    </row>
    <row r="55" spans="2:27" x14ac:dyDescent="0.25">
      <c r="B55" s="86" t="s">
        <v>25</v>
      </c>
      <c r="C55" s="54"/>
      <c r="D55" s="54"/>
      <c r="E55" s="65">
        <f>R9+R16+R11</f>
        <v>1</v>
      </c>
      <c r="N55" s="79" t="s">
        <v>43</v>
      </c>
      <c r="O55" s="87">
        <v>0.06</v>
      </c>
      <c r="Q55" s="71">
        <f t="shared" si="6"/>
        <v>0</v>
      </c>
      <c r="R55" s="70">
        <f t="shared" si="7"/>
        <v>-0.06</v>
      </c>
      <c r="T55" s="54"/>
    </row>
    <row r="56" spans="2:27" x14ac:dyDescent="0.25">
      <c r="B56" s="86" t="s">
        <v>77</v>
      </c>
      <c r="C56" s="54"/>
      <c r="D56" s="54"/>
      <c r="E56" s="65">
        <f>R10+R20+R12</f>
        <v>0</v>
      </c>
      <c r="G56" s="88"/>
      <c r="N56" s="89" t="s">
        <v>42</v>
      </c>
      <c r="O56" s="90"/>
      <c r="P56" s="54"/>
      <c r="Q56" s="89" t="s">
        <v>42</v>
      </c>
      <c r="R56" s="89" t="s">
        <v>42</v>
      </c>
      <c r="T56" s="54"/>
    </row>
    <row r="57" spans="2:27" x14ac:dyDescent="0.25">
      <c r="B57" s="86" t="s">
        <v>26</v>
      </c>
      <c r="C57" s="54"/>
      <c r="D57" s="54"/>
      <c r="E57" s="65">
        <f>R13+R18+R23+R29+R14</f>
        <v>0</v>
      </c>
      <c r="N57" s="79" t="s">
        <v>0</v>
      </c>
      <c r="O57" s="71">
        <v>0.42</v>
      </c>
      <c r="P57" s="54"/>
      <c r="Q57" s="71">
        <f>S16</f>
        <v>0</v>
      </c>
      <c r="R57" s="70">
        <f>Q57-O57</f>
        <v>-0.42</v>
      </c>
      <c r="T57" s="54"/>
    </row>
    <row r="58" spans="2:27" x14ac:dyDescent="0.25">
      <c r="B58" s="86" t="s">
        <v>78</v>
      </c>
      <c r="C58" s="54"/>
      <c r="D58" s="54"/>
      <c r="E58" s="65">
        <f>R35</f>
        <v>0</v>
      </c>
      <c r="N58" s="79" t="s">
        <v>2</v>
      </c>
      <c r="O58" s="71">
        <v>0.46</v>
      </c>
      <c r="P58" s="54"/>
      <c r="Q58" s="71">
        <f>S20</f>
        <v>0</v>
      </c>
      <c r="R58" s="70">
        <f>Q58-O58</f>
        <v>-0.46</v>
      </c>
      <c r="T58" s="54"/>
    </row>
    <row r="59" spans="2:27" x14ac:dyDescent="0.25">
      <c r="B59" s="72" t="s">
        <v>79</v>
      </c>
      <c r="C59" s="73"/>
      <c r="D59" s="73"/>
      <c r="E59" s="74">
        <f>R40</f>
        <v>0</v>
      </c>
      <c r="N59" s="79" t="s">
        <v>1</v>
      </c>
      <c r="O59" s="71">
        <v>0.12</v>
      </c>
      <c r="Q59" s="71">
        <f>S13+S14</f>
        <v>0</v>
      </c>
      <c r="R59" s="70">
        <f>Q59-O59</f>
        <v>-0.12</v>
      </c>
    </row>
    <row r="60" spans="2:27" x14ac:dyDescent="0.25">
      <c r="B60" s="76"/>
      <c r="C60" s="54"/>
      <c r="D60" s="54"/>
      <c r="E60" s="54"/>
      <c r="F60" s="54"/>
      <c r="G60" s="76"/>
      <c r="O60" s="12"/>
      <c r="Q60" s="12"/>
      <c r="X60" s="44"/>
      <c r="Z60" s="44"/>
      <c r="AA60" s="44"/>
    </row>
  </sheetData>
  <sheetProtection algorithmName="SHA-512" hashValue="pFFGPJQ9RKveh3j3SJtbPlZJ5GUzDTwo77aSfMKpLqX8JugWHbjkBjlnLGXMb34dpnJt4qsonQj+Wvsdfwh9OA==" saltValue="hAcB9Evqzqpqh43rVX1lEQ==" spinCount="100000" sheet="1" selectLockedCells="1"/>
  <mergeCells count="10">
    <mergeCell ref="B4:S4"/>
    <mergeCell ref="B1:S2"/>
    <mergeCell ref="B3:S3"/>
    <mergeCell ref="C5:S5"/>
    <mergeCell ref="C6:S6"/>
    <mergeCell ref="B48:E48"/>
    <mergeCell ref="G48:L48"/>
    <mergeCell ref="N48:R48"/>
    <mergeCell ref="G49:L50"/>
    <mergeCell ref="B7:S7"/>
  </mergeCells>
  <pageMargins left="0.7" right="0.7" top="0.75" bottom="0.75" header="0.3" footer="0.3"/>
  <pageSetup scale="54" fitToWidth="0" orientation="landscape" r:id="rId1"/>
  <colBreaks count="1" manualBreakCount="1">
    <brk id="19" max="1048575" man="1"/>
  </colBreaks>
  <ignoredErrors>
    <ignoredError sqref="R9:S41 Q50:R60 E49:E59 C41:Q46 R45:S46 S44 S43 S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9"/>
  <sheetViews>
    <sheetView view="pageBreakPreview" zoomScaleNormal="100" zoomScaleSheetLayoutView="100" workbookViewId="0">
      <selection activeCell="A4" sqref="A4"/>
    </sheetView>
  </sheetViews>
  <sheetFormatPr defaultColWidth="160.5703125" defaultRowHeight="33" customHeight="1" x14ac:dyDescent="0.25"/>
  <cols>
    <col min="1" max="1" width="133.5703125" style="3" customWidth="1"/>
    <col min="2" max="16384" width="160.5703125" style="3"/>
  </cols>
  <sheetData>
    <row r="1" spans="1:1" ht="42.75" customHeight="1" x14ac:dyDescent="0.25">
      <c r="A1" s="7" t="s">
        <v>83</v>
      </c>
    </row>
    <row r="2" spans="1:1" ht="15.75" customHeight="1" x14ac:dyDescent="0.25">
      <c r="A2" s="4" t="s">
        <v>86</v>
      </c>
    </row>
    <row r="3" spans="1:1" ht="44.25" customHeight="1" x14ac:dyDescent="0.25">
      <c r="A3" s="4" t="s">
        <v>87</v>
      </c>
    </row>
    <row r="4" spans="1:1" ht="85.5" customHeight="1" x14ac:dyDescent="0.25">
      <c r="A4" s="8" t="s">
        <v>88</v>
      </c>
    </row>
    <row r="5" spans="1:1" ht="25.5" customHeight="1" x14ac:dyDescent="0.25">
      <c r="A5" s="4" t="s">
        <v>89</v>
      </c>
    </row>
    <row r="6" spans="1:1" ht="33" customHeight="1" x14ac:dyDescent="0.25">
      <c r="A6" s="4" t="s">
        <v>84</v>
      </c>
    </row>
    <row r="7" spans="1:1" ht="33" customHeight="1" x14ac:dyDescent="0.25">
      <c r="A7" s="4" t="s">
        <v>85</v>
      </c>
    </row>
    <row r="8" spans="1:1" ht="33" customHeight="1" x14ac:dyDescent="0.25">
      <c r="A8" s="6" t="s">
        <v>90</v>
      </c>
    </row>
    <row r="9" spans="1:1" ht="33" customHeight="1" x14ac:dyDescent="0.25">
      <c r="A9" s="5"/>
    </row>
  </sheetData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Cursos</vt:lpstr>
      <vt:lpstr>Instrucciones</vt:lpstr>
      <vt:lpstr>Instrucciones!OLE_LINK1</vt:lpstr>
      <vt:lpstr>Cursos!Print_Area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 BERMUDEZ RAMIREZ</cp:lastModifiedBy>
  <cp:lastPrinted>2019-09-18T14:58:45Z</cp:lastPrinted>
  <dcterms:created xsi:type="dcterms:W3CDTF">2010-03-09T19:38:42Z</dcterms:created>
  <dcterms:modified xsi:type="dcterms:W3CDTF">2019-09-19T19:14:53Z</dcterms:modified>
</cp:coreProperties>
</file>